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<sst xmlns="http://schemas.openxmlformats.org/spreadsheetml/2006/main" count="15" uniqueCount="13">
  <si>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coefficiente</t>
  </si>
  <si>
    <t>maxirata</t>
  </si>
  <si>
    <t>Listino</t>
  </si>
  <si>
    <t>optional</t>
  </si>
  <si>
    <t>totale</t>
  </si>
  <si>
    <t>versamento</t>
  </si>
  <si>
    <t>mensile</t>
  </si>
  <si>
    <t>riacquisto</t>
  </si>
  <si>
    <t>bonus</t>
  </si>
  <si>
    <t>totale speso</t>
  </si>
  <si>
    <t>interessi</t>
  </si>
  <si>
    <t>Versamento iniziale</t>
  </si>
  <si>
    <t>Formula diretta 12 mesi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</si>
</sst>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%"/>
  </numFmts>
  <fonts count="6">
    <font>
      <sz val="10"/>
      <name val="Arial"/>
      <family val="0"/>
    </font>
    <font>
      <sz val="14"/>
      <name val="Arial"/>
      <family val="2"/>
    </font>
    <font>
      <sz val="18"/>
      <color indexed="12"/>
      <name val="Arial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9" fontId="1" fillId="2" borderId="0" xfId="19" applyFont="1" applyFill="1" applyAlignment="1">
      <alignment/>
    </xf>
    <xf numFmtId="164" fontId="1" fillId="2" borderId="0" xfId="19" applyNumberFormat="1" applyFont="1" applyFill="1" applyAlignment="1">
      <alignment/>
    </xf>
    <xf numFmtId="9" fontId="1" fillId="2" borderId="0" xfId="0" applyNumberFormat="1" applyFont="1" applyFill="1" applyAlignment="1">
      <alignment/>
    </xf>
    <xf numFmtId="9" fontId="1" fillId="3" borderId="0" xfId="19" applyFont="1" applyFill="1" applyAlignment="1">
      <alignment/>
    </xf>
    <xf numFmtId="0" fontId="1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25.8515625" style="0" customWidth="1"/>
    <col min="2" max="2" width="18.28125" style="0" customWidth="1"/>
    <col min="3" max="3" width="23.00390625" style="0" customWidth="1"/>
    <col min="4" max="4" width="25.8515625" style="0" customWidth="1"/>
  </cols>
  <sheetData>
    <row r="1" spans="1:4" ht="23.25">
      <c r="A1" s="10" t="s">
        <v>12</v>
      </c>
      <c r="B1" s="11"/>
      <c r="C1" s="11"/>
      <c r="D1" s="11"/>
    </row>
    <row r="2" spans="1:4" ht="18">
      <c r="A2" s="1" t="s">
        <v>11</v>
      </c>
      <c r="B2" s="4">
        <v>0.2</v>
      </c>
      <c r="C2" s="4">
        <v>0.35</v>
      </c>
      <c r="D2" s="4">
        <v>0.5</v>
      </c>
    </row>
    <row r="3" spans="1:4" ht="18">
      <c r="A3" s="1" t="s">
        <v>0</v>
      </c>
      <c r="B3" s="3">
        <v>32.105</v>
      </c>
      <c r="C3" s="3">
        <v>17.877</v>
      </c>
      <c r="D3" s="3">
        <v>3.649</v>
      </c>
    </row>
    <row r="4" spans="1:4" ht="18">
      <c r="A4" s="1" t="s">
        <v>1</v>
      </c>
      <c r="B4" s="5">
        <v>0.50396</v>
      </c>
      <c r="C4" s="5">
        <v>0.50321</v>
      </c>
      <c r="D4" s="5">
        <v>0.50247</v>
      </c>
    </row>
    <row r="5" spans="1:4" ht="18">
      <c r="A5" s="1" t="s">
        <v>7</v>
      </c>
      <c r="B5" s="7">
        <v>0.83</v>
      </c>
      <c r="C5" s="6">
        <f>B5</f>
        <v>0.83</v>
      </c>
      <c r="D5" s="6">
        <f>B5</f>
        <v>0.83</v>
      </c>
    </row>
    <row r="6" spans="1:4" ht="18">
      <c r="A6" s="1"/>
      <c r="B6" s="1"/>
      <c r="C6" s="1"/>
      <c r="D6" s="1"/>
    </row>
    <row r="7" spans="1:4" ht="18">
      <c r="A7" s="1" t="s">
        <v>2</v>
      </c>
      <c r="B7" s="8">
        <v>22167000</v>
      </c>
      <c r="C7" s="8">
        <f>B7</f>
        <v>22167000</v>
      </c>
      <c r="D7" s="8">
        <f>B7</f>
        <v>22167000</v>
      </c>
    </row>
    <row r="8" spans="1:4" ht="18">
      <c r="A8" s="1" t="s">
        <v>3</v>
      </c>
      <c r="B8" s="8">
        <v>0</v>
      </c>
      <c r="C8" s="8">
        <f>B8</f>
        <v>0</v>
      </c>
      <c r="D8" s="8">
        <f>B8</f>
        <v>0</v>
      </c>
    </row>
    <row r="9" spans="1:4" ht="18">
      <c r="A9" s="1" t="s">
        <v>4</v>
      </c>
      <c r="B9" s="3">
        <f>SUM(B7:B8)</f>
        <v>22167000</v>
      </c>
      <c r="C9" s="3">
        <f>SUM(C7:C8)</f>
        <v>22167000</v>
      </c>
      <c r="D9" s="3">
        <f>SUM(D7:D8)</f>
        <v>22167000</v>
      </c>
    </row>
    <row r="10" spans="1:4" ht="18">
      <c r="A10" s="1" t="s">
        <v>5</v>
      </c>
      <c r="B10" s="3">
        <f>B9*B2</f>
        <v>4433400</v>
      </c>
      <c r="C10" s="3">
        <f>C9*C2</f>
        <v>7758449.999999999</v>
      </c>
      <c r="D10" s="3">
        <f>D9*D2</f>
        <v>11083500</v>
      </c>
    </row>
    <row r="11" spans="1:4" ht="18">
      <c r="A11" s="1" t="s">
        <v>6</v>
      </c>
      <c r="B11" s="3">
        <f>B9/1000*B3</f>
        <v>711671.5349999999</v>
      </c>
      <c r="C11" s="3">
        <f>C9/1000*C3</f>
        <v>396279.459</v>
      </c>
      <c r="D11" s="3">
        <f>D9/1000*D3</f>
        <v>80887.383</v>
      </c>
    </row>
    <row r="12" spans="1:4" ht="18">
      <c r="A12" s="1" t="s">
        <v>1</v>
      </c>
      <c r="B12" s="3">
        <f>B9*B4</f>
        <v>11171281.319999998</v>
      </c>
      <c r="C12" s="3">
        <f>C9*C4</f>
        <v>11154656.07</v>
      </c>
      <c r="D12" s="3">
        <f>D9*D4</f>
        <v>11138252.49</v>
      </c>
    </row>
    <row r="13" spans="1:4" ht="18">
      <c r="A13" s="1" t="s">
        <v>7</v>
      </c>
      <c r="B13" s="3">
        <f>B9*B5</f>
        <v>18398610</v>
      </c>
      <c r="C13" s="3">
        <f>C9*C5</f>
        <v>18398610</v>
      </c>
      <c r="D13" s="3">
        <f>D9*D5</f>
        <v>18398610</v>
      </c>
    </row>
    <row r="14" spans="1:4" ht="18">
      <c r="A14" s="1" t="s">
        <v>8</v>
      </c>
      <c r="B14" s="3">
        <f>B13-B12</f>
        <v>7227328.680000002</v>
      </c>
      <c r="C14" s="3">
        <f>C13-C12</f>
        <v>7243953.93</v>
      </c>
      <c r="D14" s="3">
        <f>D13-D12</f>
        <v>7260357.51</v>
      </c>
    </row>
    <row r="15" spans="1:4" ht="18">
      <c r="A15" s="1"/>
      <c r="B15" s="1"/>
      <c r="C15" s="1"/>
      <c r="D15" s="1"/>
    </row>
    <row r="16" spans="1:4" ht="18">
      <c r="A16" s="1" t="s">
        <v>9</v>
      </c>
      <c r="B16" s="9">
        <f>B12+B10+(11*B11)</f>
        <v>23433068.205</v>
      </c>
      <c r="C16" s="9">
        <f>C12+C10+(11*C11)</f>
        <v>23272180.119</v>
      </c>
      <c r="D16" s="9">
        <f>D12+D10+(11*D11)</f>
        <v>23111513.703</v>
      </c>
    </row>
    <row r="17" spans="1:4" ht="18">
      <c r="A17" s="1" t="s">
        <v>10</v>
      </c>
      <c r="B17" s="2">
        <f>B16-B9</f>
        <v>1266068.2049999982</v>
      </c>
      <c r="C17" s="2">
        <f>C16-C9</f>
        <v>1105180.118999999</v>
      </c>
      <c r="D17" s="2">
        <f>D16-D9</f>
        <v>944513.7030000016</v>
      </c>
    </row>
  </sheetData>
  <mergeCells count="1">
    <mergeCell ref="A1:D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Botta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Botta</dc:creator>
  <cp:keywords/>
  <dc:description/>
  <cp:lastModifiedBy>Prof. Botta Marco</cp:lastModifiedBy>
  <dcterms:created xsi:type="dcterms:W3CDTF">2000-02-13T10:57:06Z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